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33" i="4" l="1"/>
  <c r="G33" i="4"/>
  <c r="F33" i="4"/>
  <c r="E33" i="4"/>
  <c r="D33" i="4"/>
  <c r="C33" i="4"/>
  <c r="H55" i="4"/>
  <c r="G55" i="4"/>
  <c r="F55" i="4"/>
  <c r="E55" i="4"/>
  <c r="D55" i="4"/>
  <c r="C55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D42" i="5" l="1"/>
  <c r="H42" i="5"/>
  <c r="G42" i="5"/>
  <c r="F42" i="5"/>
  <c r="E42" i="5"/>
  <c r="C42" i="5"/>
  <c r="E77" i="6"/>
  <c r="H77" i="6"/>
  <c r="G77" i="6"/>
  <c r="C77" i="6"/>
  <c r="D77" i="6"/>
  <c r="F77" i="6"/>
</calcChain>
</file>

<file path=xl/sharedStrings.xml><?xml version="1.0" encoding="utf-8"?>
<sst xmlns="http://schemas.openxmlformats.org/spreadsheetml/2006/main" count="222" uniqueCount="149">
  <si>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</si>
  <si>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</si>
  <si>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</si>
  <si>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</si>
  <si>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</si>
  <si>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</si>
  <si>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</si>
  <si>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</si>
  <si>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</si>
  <si>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</si>
  <si>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</si>
  <si>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</si>
  <si>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</si>
  <si>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</si>
  <si>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</si>
  <si>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</si>
  <si>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</si>
  <si>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</si>
  <si>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</si>
  <si>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</si>
  <si>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</si>
  <si>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</si>
  <si>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</si>
  <si>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</si>
  <si>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</si>
  <si>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</si>
  <si>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</si>
  <si>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</si>
  <si>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</si>
  <si>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</si>
  <si>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</si>
  <si>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</si>
  <si>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</si>
  <si>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</si>
  <si>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</si>
  <si>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</si>
  <si>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</si>
  <si>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</si>
  <si>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</si>
  <si>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</si>
  <si>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</si>
  <si>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</si>
  <si>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</si>
  <si>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</si>
  <si>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</si>
  <si>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</si>
  <si>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</si>
  <si>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</si>
  <si>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</si>
  <si>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</si>
  <si>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</si>
  <si>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</si>
  <si>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</si>
  <si>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</si>
  <si>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</si>
  <si>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</si>
  <si>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</si>
  <si>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</si>
  <si>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</si>
  <si>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</si>
  <si>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</si>
  <si>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</si>
  <si>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</si>
  <si>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</si>
  <si>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</si>
  <si>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</si>
  <si>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</si>
  <si>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</si>
  <si>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</si>
  <si>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</si>
  <si>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</si>
  <si>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</si>
  <si>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</si>
  <si>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</si>
  <si>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</si>
  <si>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</si>
  <si>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</si>
  <si>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</si>
  <si>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</si>
  <si>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</si>
  <si>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</si>
  <si>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</si>
  <si>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</si>
  <si>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</si>
  <si>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</si>
  <si>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</si>
  <si>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</si>
  <si>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</si>
  <si>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</si>
  <si>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</si>
  <si>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</si>
  <si>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</si>
  <si>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</si>
  <si>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</si>
  <si>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</si>
  <si>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</si>
  <si>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</si>
  <si>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</si>
  <si>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</si>
  <si>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</si>
  <si>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</si>
  <si>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</si>
  <si>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</si>
  <si>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</si>
  <si>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</si>
  <si>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</si>
  <si>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</si>
  <si>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</si>
  <si>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</si>
  <si>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</si>
  <si>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</si>
  <si>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</si>
  <si>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</si>
  <si>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</si>
  <si>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</si>
  <si>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</si>
  <si>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</si>
  <si>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</si>
  <si>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</si>
  <si>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</si>
  <si>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</si>
  <si>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</si>
  <si>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</si>
  <si>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</si>
  <si>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</si>
  <si>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</si>
  <si>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</si>
  <si>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</si>
  <si>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 SAN LUIS PAZ, GTO.
ESTADO ANALÍTICO DEL EJERCICIO DEL PRESUPUESTO DE EGRESOS POR OBJETO DEL GASTO (CAPÍTULO Y CONCEPTO)
 AL 31 DE DICIEMBRE DEL 2020</t>
  </si>
  <si>
    <t>SISTEMA PARA EL DESARROLLO INTEGRAL DE LA FAMILIA DE SAN LUIS PAZ, GTO.
ESTADO ANALÍTICO DEL EJERCICIO DEL PRESUPUESTO DE EGRESOS 
CLASIFICACIÓN ECONÓMICA (POR TIPO DE GASTO)
 DEL 1 DE ENERO DEL 2020 AL 31 DE DICIEMBRE DEL 2020</t>
  </si>
  <si>
    <t>SISTEMA PARA EL DESARROLLO INTEGRAL DE LA FAMILIA DE SAN LUIS PAZ, GTO.
ESTADO ANALÍTICO DEL EJERCICIO DEL PRESUPUESTO DE EGRESOS 
CLASIFICACIÓN FUNCIONAL (FINALIDAD Y FUNCIÓN)
 DEL 01 DE ENERO DEL 2020 AL 31 DE DICIEMBRE DEL 2020</t>
  </si>
  <si>
    <t>SECTOR PARAESTATAL DEL GOBIERNO MUNICIPAL DE SISTEMA PARA EL DESARROLLO INTEGRAL DE LA FAMILIA DE SAN LUIS PAZ, GTO.
ESTADO ANALÍTICO DEL EJERCICIO DEL PRESUPUESTO DE EGRESOS 
CLASIFICACIÓN ADMINISTRATIVA
DEL 1 DE ENERO DEL 2020 AL 31 DE DICIEMBRE DEL 2020</t>
  </si>
  <si>
    <t>GOBIERNO MUNICIPAL DE SISTEMA PARA EL DESARROLLO INTEGRAL DE LA FAMILIA DE SAN LUIS PAZ, GTO.
ESTADO ANALÍTICO DEL EJERCICIO DEL PRESUPUESTO DE EGRESOS 
CLASIFICACIÓN ADMINISTRATIVA
DEL 1 DE ENERO DEL 2020 AL 31 DE DICIEMBRE DEL 2020</t>
  </si>
  <si>
    <t>00010 Direccion</t>
  </si>
  <si>
    <t>00020 Presidencia</t>
  </si>
  <si>
    <t>00030 Contabilidad</t>
  </si>
  <si>
    <t>00040 Alimentario</t>
  </si>
  <si>
    <t>00060 Cadi</t>
  </si>
  <si>
    <t>00080 Centro Gerontologico</t>
  </si>
  <si>
    <t>00120 Centro de Rehabilitacion</t>
  </si>
  <si>
    <t>00150 Procuraduria</t>
  </si>
  <si>
    <t>00170 Unidad de Prevencion y Atencion</t>
  </si>
  <si>
    <t>00180 Secretaria Ejecutiva del Sistema de Prot</t>
  </si>
  <si>
    <t>SISTEMA PARA EL DESARROLLO INTEGRAL DE LA FAMILIA DE SAN LUIS PAZ, GTO.
ESTADO ANALÍTICO DEL EJERCICIO DEL PRESUPUESTO DE EGRESOS 
CLASIFICACIÓN ADMINISTRATIVA
DEL 1 DE ENERO DEL 2020 AL 31 DE DICIEMBRE DEL 2020</t>
  </si>
  <si>
    <t>L.E.P. NORMA LORENA ÁLVAREZ HERNÁNDEZ</t>
  </si>
  <si>
    <t>LAE.MA.GUADALUPE HERNÁNDEZ HUERTA</t>
  </si>
  <si>
    <t>DIRECTORA GENERAL DEL SISTEMA PARA EL DESARROLLO INTEGRAL DE LA FAMILIA</t>
  </si>
  <si>
    <t>ENCARGADA ADMINISTRATIVA Y CONTABLE DEL SMDIF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</si>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</sst>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opLeftCell="A52" workbookViewId="0">
      <selection activeCell="B93" sqref="B9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128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9122996.8300000001</v>
      </c>
      <c r="D5" s="14">
        <f t="shared" si="0"/>
        <v>95642.37</v>
      </c>
      <c r="E5" s="14">
        <f t="shared" si="0"/>
        <v>9218639.2000000011</v>
      </c>
      <c r="F5" s="14">
        <f t="shared" si="0"/>
        <v>9002285.8599999994</v>
      </c>
      <c r="G5" s="14">
        <f t="shared" si="0"/>
        <v>8735582.4299999997</v>
      </c>
      <c r="H5" s="14">
        <f t="shared" si="0"/>
        <v>216353.34</v>
      </c>
    </row>
    <row r="6" spans="1:8" x14ac:dyDescent="0.2">
      <c r="A6" s="5"/>
      <c r="B6" s="11" t="s">
        <v>70</v>
      </c>
      <c r="C6" s="15">
        <v>6326123.2800000003</v>
      </c>
      <c r="D6" s="15">
        <v>0</v>
      </c>
      <c r="E6" s="15">
        <v>6326123.2800000003</v>
      </c>
      <c r="F6" s="15">
        <v>6069991.5800000001</v>
      </c>
      <c r="G6" s="15">
        <v>6063340.9699999997</v>
      </c>
      <c r="H6" s="15">
        <v>256131.7</v>
      </c>
    </row>
    <row r="7" spans="1:8" x14ac:dyDescent="0.2">
      <c r="A7" s="5"/>
      <c r="B7" s="11" t="s">
        <v>71</v>
      </c>
      <c r="C7" s="15">
        <v>44465.96</v>
      </c>
      <c r="D7" s="15">
        <v>0</v>
      </c>
      <c r="E7" s="15">
        <v>44465.96</v>
      </c>
      <c r="F7" s="15">
        <v>42746.51</v>
      </c>
      <c r="G7" s="15">
        <v>42746.51</v>
      </c>
      <c r="H7" s="15">
        <v>1719.45</v>
      </c>
    </row>
    <row r="8" spans="1:8" x14ac:dyDescent="0.2">
      <c r="A8" s="5"/>
      <c r="B8" s="11" t="s">
        <v>72</v>
      </c>
      <c r="C8" s="15">
        <v>778627.58</v>
      </c>
      <c r="D8" s="15">
        <v>0</v>
      </c>
      <c r="E8" s="15">
        <v>778627.58</v>
      </c>
      <c r="F8" s="15">
        <v>739830.86</v>
      </c>
      <c r="G8" s="15">
        <v>739830.86</v>
      </c>
      <c r="H8" s="15">
        <v>38796.720000000001</v>
      </c>
    </row>
    <row r="9" spans="1:8" x14ac:dyDescent="0.2">
      <c r="A9" s="5"/>
      <c r="B9" s="11" t="s">
        <v>35</v>
      </c>
      <c r="C9" s="15">
        <v>1849780.01</v>
      </c>
      <c r="D9" s="15">
        <v>55888.21</v>
      </c>
      <c r="E9" s="15">
        <v>1905668.22</v>
      </c>
      <c r="F9" s="15">
        <v>1994398.21</v>
      </c>
      <c r="G9" s="15">
        <v>1734345.39</v>
      </c>
      <c r="H9" s="15">
        <v>-88729.99</v>
      </c>
    </row>
    <row r="10" spans="1:8" x14ac:dyDescent="0.2">
      <c r="A10" s="5"/>
      <c r="B10" s="11" t="s">
        <v>73</v>
      </c>
      <c r="C10" s="15">
        <v>124000</v>
      </c>
      <c r="D10" s="15">
        <v>39754.160000000003</v>
      </c>
      <c r="E10" s="15">
        <v>163754.16</v>
      </c>
      <c r="F10" s="15">
        <v>155318.70000000001</v>
      </c>
      <c r="G10" s="15">
        <v>155318.70000000001</v>
      </c>
      <c r="H10" s="15">
        <v>8435.4599999999991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1037835</v>
      </c>
      <c r="D13" s="15">
        <f t="shared" si="1"/>
        <v>-452172.32</v>
      </c>
      <c r="E13" s="15">
        <f t="shared" si="1"/>
        <v>585662.67999999993</v>
      </c>
      <c r="F13" s="15">
        <f t="shared" si="1"/>
        <v>419542.56</v>
      </c>
      <c r="G13" s="15">
        <f t="shared" si="1"/>
        <v>419542.54</v>
      </c>
      <c r="H13" s="15">
        <f t="shared" si="1"/>
        <v>166120.12</v>
      </c>
    </row>
    <row r="14" spans="1:8" x14ac:dyDescent="0.2">
      <c r="A14" s="5"/>
      <c r="B14" s="11" t="s">
        <v>75</v>
      </c>
      <c r="C14" s="15">
        <v>114300</v>
      </c>
      <c r="D14" s="15">
        <v>-3356</v>
      </c>
      <c r="E14" s="15">
        <v>110944</v>
      </c>
      <c r="F14" s="15">
        <v>100426.64</v>
      </c>
      <c r="G14" s="15">
        <v>100426.62</v>
      </c>
      <c r="H14" s="15">
        <v>10517.36</v>
      </c>
    </row>
    <row r="15" spans="1:8" x14ac:dyDescent="0.2">
      <c r="A15" s="5"/>
      <c r="B15" s="11" t="s">
        <v>76</v>
      </c>
      <c r="C15" s="15">
        <v>224000</v>
      </c>
      <c r="D15" s="15">
        <v>-135160</v>
      </c>
      <c r="E15" s="15">
        <v>88840</v>
      </c>
      <c r="F15" s="15">
        <v>67594.2</v>
      </c>
      <c r="G15" s="15">
        <v>67594.2</v>
      </c>
      <c r="H15" s="15">
        <v>21245.8</v>
      </c>
    </row>
    <row r="16" spans="1:8" x14ac:dyDescent="0.2">
      <c r="A16" s="5"/>
      <c r="B16" s="11" t="s">
        <v>77</v>
      </c>
      <c r="C16" s="15">
        <v>2900</v>
      </c>
      <c r="D16" s="15">
        <v>-2900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124135</v>
      </c>
      <c r="D17" s="15">
        <v>-87080.320000000007</v>
      </c>
      <c r="E17" s="15">
        <v>37054.68</v>
      </c>
      <c r="F17" s="15">
        <v>24529.81</v>
      </c>
      <c r="G17" s="15">
        <v>24529.81</v>
      </c>
      <c r="H17" s="15">
        <v>12524.87</v>
      </c>
    </row>
    <row r="18" spans="1:8" x14ac:dyDescent="0.2">
      <c r="A18" s="5"/>
      <c r="B18" s="11" t="s">
        <v>79</v>
      </c>
      <c r="C18" s="15">
        <v>18000</v>
      </c>
      <c r="D18" s="15">
        <v>4600</v>
      </c>
      <c r="E18" s="15">
        <v>22600</v>
      </c>
      <c r="F18" s="15">
        <v>13810.9</v>
      </c>
      <c r="G18" s="15">
        <v>13810.9</v>
      </c>
      <c r="H18" s="15">
        <v>8789.1</v>
      </c>
    </row>
    <row r="19" spans="1:8" x14ac:dyDescent="0.2">
      <c r="A19" s="5"/>
      <c r="B19" s="11" t="s">
        <v>80</v>
      </c>
      <c r="C19" s="15">
        <v>350500</v>
      </c>
      <c r="D19" s="15">
        <v>-153500</v>
      </c>
      <c r="E19" s="15">
        <v>197000</v>
      </c>
      <c r="F19" s="15">
        <v>149855.32999999999</v>
      </c>
      <c r="G19" s="15">
        <v>149855.32999999999</v>
      </c>
      <c r="H19" s="15">
        <v>47144.67</v>
      </c>
    </row>
    <row r="20" spans="1:8" x14ac:dyDescent="0.2">
      <c r="A20" s="5"/>
      <c r="B20" s="11" t="s">
        <v>81</v>
      </c>
      <c r="C20" s="15">
        <v>80000</v>
      </c>
      <c r="D20" s="15">
        <v>-51752</v>
      </c>
      <c r="E20" s="15">
        <v>28248</v>
      </c>
      <c r="F20" s="15">
        <v>19729.79</v>
      </c>
      <c r="G20" s="15">
        <v>19729.79</v>
      </c>
      <c r="H20" s="15">
        <v>8518.2099999999991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124000</v>
      </c>
      <c r="D22" s="15">
        <v>-23024</v>
      </c>
      <c r="E22" s="15">
        <v>100976</v>
      </c>
      <c r="F22" s="15">
        <v>43595.89</v>
      </c>
      <c r="G22" s="15">
        <v>43595.89</v>
      </c>
      <c r="H22" s="15">
        <v>57380.11</v>
      </c>
    </row>
    <row r="23" spans="1:8" x14ac:dyDescent="0.2">
      <c r="A23" s="50" t="s">
        <v>63</v>
      </c>
      <c r="B23" s="7"/>
      <c r="C23" s="15">
        <f t="shared" ref="C23:H23" si="2">SUM(C24:C32)</f>
        <v>1222668.17</v>
      </c>
      <c r="D23" s="15">
        <f t="shared" si="2"/>
        <v>-325168.67</v>
      </c>
      <c r="E23" s="15">
        <f t="shared" si="2"/>
        <v>897499.5</v>
      </c>
      <c r="F23" s="15">
        <f t="shared" si="2"/>
        <v>611474.81000000006</v>
      </c>
      <c r="G23" s="15">
        <f t="shared" si="2"/>
        <v>609712.81000000006</v>
      </c>
      <c r="H23" s="15">
        <f t="shared" si="2"/>
        <v>286024.69000000006</v>
      </c>
    </row>
    <row r="24" spans="1:8" x14ac:dyDescent="0.2">
      <c r="A24" s="5"/>
      <c r="B24" s="11" t="s">
        <v>84</v>
      </c>
      <c r="C24" s="15">
        <v>319800</v>
      </c>
      <c r="D24" s="15">
        <v>-38500</v>
      </c>
      <c r="E24" s="15">
        <v>281300</v>
      </c>
      <c r="F24" s="15">
        <v>223571.89</v>
      </c>
      <c r="G24" s="15">
        <v>221973.89</v>
      </c>
      <c r="H24" s="15">
        <v>57728.11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86</v>
      </c>
      <c r="C26" s="15">
        <v>99560</v>
      </c>
      <c r="D26" s="15">
        <v>-24569</v>
      </c>
      <c r="E26" s="15">
        <v>74991</v>
      </c>
      <c r="F26" s="15">
        <v>40414.400000000001</v>
      </c>
      <c r="G26" s="15">
        <v>40414.400000000001</v>
      </c>
      <c r="H26" s="15">
        <v>34576.6</v>
      </c>
    </row>
    <row r="27" spans="1:8" x14ac:dyDescent="0.2">
      <c r="A27" s="5"/>
      <c r="B27" s="11" t="s">
        <v>87</v>
      </c>
      <c r="C27" s="15">
        <v>115000</v>
      </c>
      <c r="D27" s="15">
        <v>2060.33</v>
      </c>
      <c r="E27" s="15">
        <v>117060.33</v>
      </c>
      <c r="F27" s="15">
        <v>45263.51</v>
      </c>
      <c r="G27" s="15">
        <v>45263.51</v>
      </c>
      <c r="H27" s="15">
        <v>71796.820000000007</v>
      </c>
    </row>
    <row r="28" spans="1:8" x14ac:dyDescent="0.2">
      <c r="A28" s="5"/>
      <c r="B28" s="11" t="s">
        <v>88</v>
      </c>
      <c r="C28" s="15">
        <v>110900</v>
      </c>
      <c r="D28" s="15">
        <v>-12700</v>
      </c>
      <c r="E28" s="15">
        <v>98200</v>
      </c>
      <c r="F28" s="15">
        <v>73333.69</v>
      </c>
      <c r="G28" s="15">
        <v>73333.69</v>
      </c>
      <c r="H28" s="15">
        <v>24866.31</v>
      </c>
    </row>
    <row r="29" spans="1:8" x14ac:dyDescent="0.2">
      <c r="A29" s="5"/>
      <c r="B29" s="11" t="s">
        <v>89</v>
      </c>
      <c r="C29" s="15">
        <v>21476.19</v>
      </c>
      <c r="D29" s="15">
        <v>-16476</v>
      </c>
      <c r="E29" s="15">
        <v>5000.1899999999996</v>
      </c>
      <c r="F29" s="15">
        <v>3890.8</v>
      </c>
      <c r="G29" s="15">
        <v>3890.8</v>
      </c>
      <c r="H29" s="15">
        <v>1109.3900000000001</v>
      </c>
    </row>
    <row r="30" spans="1:8" x14ac:dyDescent="0.2">
      <c r="A30" s="5"/>
      <c r="B30" s="11" t="s">
        <v>90</v>
      </c>
      <c r="C30" s="15">
        <v>66500</v>
      </c>
      <c r="D30" s="15">
        <v>-23284</v>
      </c>
      <c r="E30" s="15">
        <v>43216</v>
      </c>
      <c r="F30" s="15">
        <v>28120.5</v>
      </c>
      <c r="G30" s="15">
        <v>27956.5</v>
      </c>
      <c r="H30" s="15">
        <v>15095.5</v>
      </c>
    </row>
    <row r="31" spans="1:8" x14ac:dyDescent="0.2">
      <c r="A31" s="5"/>
      <c r="B31" s="11" t="s">
        <v>91</v>
      </c>
      <c r="C31" s="15">
        <v>310000</v>
      </c>
      <c r="D31" s="15">
        <v>-209200</v>
      </c>
      <c r="E31" s="15">
        <v>100800</v>
      </c>
      <c r="F31" s="15">
        <v>34391.43</v>
      </c>
      <c r="G31" s="15">
        <v>34391.43</v>
      </c>
      <c r="H31" s="15">
        <v>66408.570000000007</v>
      </c>
    </row>
    <row r="32" spans="1:8" x14ac:dyDescent="0.2">
      <c r="A32" s="5"/>
      <c r="B32" s="11" t="s">
        <v>19</v>
      </c>
      <c r="C32" s="15">
        <v>179431.98</v>
      </c>
      <c r="D32" s="15">
        <v>-2500</v>
      </c>
      <c r="E32" s="15">
        <v>176931.98</v>
      </c>
      <c r="F32" s="15">
        <v>162488.59</v>
      </c>
      <c r="G32" s="15">
        <v>162488.59</v>
      </c>
      <c r="H32" s="15">
        <v>14443.39</v>
      </c>
    </row>
    <row r="33" spans="1:8" x14ac:dyDescent="0.2">
      <c r="A33" s="50" t="s">
        <v>64</v>
      </c>
      <c r="B33" s="7"/>
      <c r="C33" s="15">
        <f t="shared" ref="C33:H33" si="3">SUM(C34:C42)</f>
        <v>255000</v>
      </c>
      <c r="D33" s="15">
        <f t="shared" si="3"/>
        <v>181513.01</v>
      </c>
      <c r="E33" s="15">
        <f t="shared" si="3"/>
        <v>436513.01</v>
      </c>
      <c r="F33" s="15">
        <f t="shared" si="3"/>
        <v>409252.35</v>
      </c>
      <c r="G33" s="15">
        <f t="shared" si="3"/>
        <v>409252.35</v>
      </c>
      <c r="H33" s="15">
        <f t="shared" si="3"/>
        <v>27260.66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255000</v>
      </c>
      <c r="D37" s="15">
        <v>181513.01</v>
      </c>
      <c r="E37" s="15">
        <v>436513.01</v>
      </c>
      <c r="F37" s="15">
        <v>409252.35</v>
      </c>
      <c r="G37" s="15">
        <v>409252.35</v>
      </c>
      <c r="H37" s="15">
        <v>27260.66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50000</v>
      </c>
      <c r="D43" s="15">
        <f t="shared" si="4"/>
        <v>19090</v>
      </c>
      <c r="E43" s="15">
        <f t="shared" si="4"/>
        <v>69090</v>
      </c>
      <c r="F43" s="15">
        <f t="shared" si="4"/>
        <v>60640.800000000003</v>
      </c>
      <c r="G43" s="15">
        <f t="shared" si="4"/>
        <v>60640.800000000003</v>
      </c>
      <c r="H43" s="15">
        <f t="shared" si="4"/>
        <v>8449.2000000000007</v>
      </c>
    </row>
    <row r="44" spans="1:8" x14ac:dyDescent="0.2">
      <c r="A44" s="5"/>
      <c r="B44" s="11" t="s">
        <v>99</v>
      </c>
      <c r="C44" s="15">
        <v>50000</v>
      </c>
      <c r="D44" s="15">
        <v>11090</v>
      </c>
      <c r="E44" s="15">
        <v>61090</v>
      </c>
      <c r="F44" s="15">
        <v>60640.800000000003</v>
      </c>
      <c r="G44" s="15">
        <v>60640.800000000003</v>
      </c>
      <c r="H44" s="15">
        <v>449.2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8000</v>
      </c>
      <c r="E46" s="15">
        <v>8000</v>
      </c>
      <c r="F46" s="15">
        <v>0</v>
      </c>
      <c r="G46" s="15">
        <v>0</v>
      </c>
      <c r="H46" s="15">
        <v>8000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71486.95</v>
      </c>
      <c r="D53" s="15">
        <f t="shared" si="5"/>
        <v>28760</v>
      </c>
      <c r="E53" s="15">
        <f t="shared" si="5"/>
        <v>100246.95</v>
      </c>
      <c r="F53" s="15">
        <f t="shared" si="5"/>
        <v>95841.919999999998</v>
      </c>
      <c r="G53" s="15">
        <f t="shared" si="5"/>
        <v>95841.919999999998</v>
      </c>
      <c r="H53" s="15">
        <f t="shared" si="5"/>
        <v>4405.03</v>
      </c>
    </row>
    <row r="54" spans="1:8" x14ac:dyDescent="0.2">
      <c r="A54" s="5"/>
      <c r="B54" s="11" t="s">
        <v>108</v>
      </c>
      <c r="C54" s="15">
        <v>71486.95</v>
      </c>
      <c r="D54" s="15">
        <v>28760</v>
      </c>
      <c r="E54" s="15">
        <v>100246.95</v>
      </c>
      <c r="F54" s="15">
        <v>95841.919999999998</v>
      </c>
      <c r="G54" s="15">
        <v>95841.919999999998</v>
      </c>
      <c r="H54" s="15">
        <v>4405.03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454000</v>
      </c>
      <c r="D65" s="15">
        <f t="shared" si="7"/>
        <v>-212344.32000000001</v>
      </c>
      <c r="E65" s="15">
        <f t="shared" si="7"/>
        <v>241655.67999999999</v>
      </c>
      <c r="F65" s="15">
        <f t="shared" si="7"/>
        <v>142224</v>
      </c>
      <c r="G65" s="15">
        <f t="shared" si="7"/>
        <v>142224</v>
      </c>
      <c r="H65" s="15">
        <f t="shared" si="7"/>
        <v>99431.679999999993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454000</v>
      </c>
      <c r="D67" s="15">
        <v>-212344.32000000001</v>
      </c>
      <c r="E67" s="15">
        <v>241655.67999999999</v>
      </c>
      <c r="F67" s="15">
        <v>142224</v>
      </c>
      <c r="G67" s="15">
        <v>142224</v>
      </c>
      <c r="H67" s="15">
        <v>99431.679999999993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12213986.949999999</v>
      </c>
      <c r="D77" s="17">
        <f t="shared" si="9"/>
        <v>-664679.93000000005</v>
      </c>
      <c r="E77" s="17">
        <f t="shared" si="9"/>
        <v>11549307.020000001</v>
      </c>
      <c r="F77" s="17">
        <f t="shared" si="9"/>
        <v>10741262.299999999</v>
      </c>
      <c r="G77" s="17">
        <f t="shared" si="9"/>
        <v>10472796.85</v>
      </c>
      <c r="H77" s="17">
        <f t="shared" si="9"/>
        <v>808044.72</v>
      </c>
    </row>
    <row r="82" spans="1:6" x14ac:dyDescent="0.2">
      <c r="B82" s="34"/>
      <c r="D82" s="34"/>
      <c r="E82" s="34"/>
      <c r="F82" s="34"/>
    </row>
    <row r="83" spans="1:6" s="54" customFormat="1" x14ac:dyDescent="0.2">
      <c r="A83" s="53"/>
      <c r="B83" s="54" t="s">
        <v>144</v>
      </c>
      <c r="D83" s="54" t="s">
        <v>145</v>
      </c>
    </row>
    <row r="84" spans="1:6" s="54" customFormat="1" ht="11.25" customHeight="1" x14ac:dyDescent="0.2">
      <c r="A84" s="53"/>
      <c r="B84" s="54" t="s">
        <v>146</v>
      </c>
      <c r="D84" s="54" t="s">
        <v>147</v>
      </c>
    </row>
    <row r="85" spans="1:6" s="54" customFormat="1" x14ac:dyDescent="0.2">
      <c r="A85" s="53"/>
    </row>
    <row r="86" spans="1:6" s="54" customFormat="1" x14ac:dyDescent="0.2">
      <c r="A86" s="53"/>
      <c r="C86" s="55"/>
      <c r="D86" s="55"/>
    </row>
    <row r="87" spans="1:6" s="54" customFormat="1" ht="22.5" customHeight="1" x14ac:dyDescent="0.2">
      <c r="A87" s="53"/>
      <c r="B87" s="54" t="s">
        <v>148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D28" sqref="D2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129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11638500</v>
      </c>
      <c r="D6" s="52">
        <v>-500185.61</v>
      </c>
      <c r="E6" s="52">
        <v>11138314.390000001</v>
      </c>
      <c r="F6" s="52">
        <v>10442555.58</v>
      </c>
      <c r="G6" s="52">
        <v>10174090.130000001</v>
      </c>
      <c r="H6" s="52">
        <v>695758.81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575486.94999999995</v>
      </c>
      <c r="D8" s="52">
        <v>-164494.32</v>
      </c>
      <c r="E8" s="52">
        <v>410992.63</v>
      </c>
      <c r="F8" s="52">
        <v>298706.71999999997</v>
      </c>
      <c r="G8" s="52">
        <v>298706.71999999997</v>
      </c>
      <c r="H8" s="52">
        <v>112285.91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12213986.949999999</v>
      </c>
      <c r="D16" s="17">
        <f t="shared" si="0"/>
        <v>-664679.92999999993</v>
      </c>
      <c r="E16" s="17">
        <f t="shared" si="0"/>
        <v>11549307.020000001</v>
      </c>
      <c r="F16" s="17">
        <f t="shared" si="0"/>
        <v>10741262.300000001</v>
      </c>
      <c r="G16" s="17">
        <f t="shared" si="0"/>
        <v>10472796.850000001</v>
      </c>
      <c r="H16" s="17">
        <f t="shared" si="0"/>
        <v>808044.72000000009</v>
      </c>
    </row>
    <row r="20" spans="1:7" x14ac:dyDescent="0.2">
      <c r="B20" s="34"/>
      <c r="E20" s="34"/>
      <c r="F20" s="34"/>
      <c r="G20" s="34"/>
    </row>
    <row r="21" spans="1:7" s="54" customFormat="1" x14ac:dyDescent="0.2">
      <c r="A21" s="53"/>
      <c r="B21" s="54" t="s">
        <v>144</v>
      </c>
      <c r="E21" s="54" t="s">
        <v>145</v>
      </c>
    </row>
    <row r="22" spans="1:7" s="54" customFormat="1" ht="11.25" customHeight="1" x14ac:dyDescent="0.2">
      <c r="A22" s="53"/>
      <c r="B22" s="54" t="s">
        <v>146</v>
      </c>
      <c r="E22" s="54" t="s">
        <v>147</v>
      </c>
    </row>
    <row r="23" spans="1:7" s="54" customFormat="1" x14ac:dyDescent="0.2">
      <c r="A23" s="53"/>
    </row>
    <row r="24" spans="1:7" s="54" customFormat="1" x14ac:dyDescent="0.2">
      <c r="A24" s="53"/>
      <c r="C24" s="55"/>
      <c r="D24" s="55"/>
    </row>
    <row r="25" spans="1:7" s="54" customFormat="1" ht="22.5" customHeight="1" x14ac:dyDescent="0.2">
      <c r="A25" s="53"/>
      <c r="B25" s="54" t="s">
        <v>148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A43" workbookViewId="0">
      <selection activeCell="D67" sqref="D6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3234344.62</v>
      </c>
      <c r="D7" s="15">
        <v>-88119.77</v>
      </c>
      <c r="E7" s="15">
        <v>3146224.85</v>
      </c>
      <c r="F7" s="15">
        <v>2857416.28</v>
      </c>
      <c r="G7" s="15">
        <v>2802259</v>
      </c>
      <c r="H7" s="15">
        <v>288808.57</v>
      </c>
    </row>
    <row r="8" spans="1:8" x14ac:dyDescent="0.2">
      <c r="A8" s="4" t="s">
        <v>134</v>
      </c>
      <c r="B8" s="24"/>
      <c r="C8" s="15">
        <v>133000</v>
      </c>
      <c r="D8" s="15">
        <v>-83000</v>
      </c>
      <c r="E8" s="15">
        <v>50000</v>
      </c>
      <c r="F8" s="15">
        <v>26963.94</v>
      </c>
      <c r="G8" s="15">
        <v>26963.94</v>
      </c>
      <c r="H8" s="15">
        <v>23036.06</v>
      </c>
    </row>
    <row r="9" spans="1:8" x14ac:dyDescent="0.2">
      <c r="A9" s="4" t="s">
        <v>135</v>
      </c>
      <c r="B9" s="24"/>
      <c r="C9" s="15">
        <v>915193.74</v>
      </c>
      <c r="D9" s="15">
        <v>-23016.52</v>
      </c>
      <c r="E9" s="15">
        <v>892177.22</v>
      </c>
      <c r="F9" s="15">
        <v>902250.41</v>
      </c>
      <c r="G9" s="15">
        <v>872591.19</v>
      </c>
      <c r="H9" s="15">
        <v>-10073.19</v>
      </c>
    </row>
    <row r="10" spans="1:8" x14ac:dyDescent="0.2">
      <c r="A10" s="4" t="s">
        <v>136</v>
      </c>
      <c r="B10" s="24"/>
      <c r="C10" s="15">
        <v>783061.37</v>
      </c>
      <c r="D10" s="15">
        <v>-5345.45</v>
      </c>
      <c r="E10" s="15">
        <v>777715.92</v>
      </c>
      <c r="F10" s="15">
        <v>758908.53</v>
      </c>
      <c r="G10" s="15">
        <v>738855.91</v>
      </c>
      <c r="H10" s="15">
        <v>18807.39</v>
      </c>
    </row>
    <row r="11" spans="1:8" x14ac:dyDescent="0.2">
      <c r="A11" s="4" t="s">
        <v>137</v>
      </c>
      <c r="B11" s="24"/>
      <c r="C11" s="15">
        <v>1259146.6299999999</v>
      </c>
      <c r="D11" s="15">
        <v>-109716.17</v>
      </c>
      <c r="E11" s="15">
        <v>1149430.46</v>
      </c>
      <c r="F11" s="15">
        <v>1047795.83</v>
      </c>
      <c r="G11" s="15">
        <v>1019431.38</v>
      </c>
      <c r="H11" s="15">
        <v>101634.63</v>
      </c>
    </row>
    <row r="12" spans="1:8" x14ac:dyDescent="0.2">
      <c r="A12" s="4" t="s">
        <v>138</v>
      </c>
      <c r="B12" s="24"/>
      <c r="C12" s="15">
        <v>839016.93</v>
      </c>
      <c r="D12" s="15">
        <v>-62159.61</v>
      </c>
      <c r="E12" s="15">
        <v>776857.32</v>
      </c>
      <c r="F12" s="15">
        <v>654886.67000000004</v>
      </c>
      <c r="G12" s="15">
        <v>633780.53</v>
      </c>
      <c r="H12" s="15">
        <v>121970.65</v>
      </c>
    </row>
    <row r="13" spans="1:8" x14ac:dyDescent="0.2">
      <c r="A13" s="4" t="s">
        <v>139</v>
      </c>
      <c r="B13" s="24"/>
      <c r="C13" s="15">
        <v>2704753.95</v>
      </c>
      <c r="D13" s="15">
        <v>-210094.1</v>
      </c>
      <c r="E13" s="15">
        <v>2494659.85</v>
      </c>
      <c r="F13" s="15">
        <v>2294091.39</v>
      </c>
      <c r="G13" s="15">
        <v>2230379.85</v>
      </c>
      <c r="H13" s="15">
        <v>200568.46</v>
      </c>
    </row>
    <row r="14" spans="1:8" x14ac:dyDescent="0.2">
      <c r="A14" s="4" t="s">
        <v>140</v>
      </c>
      <c r="B14" s="24"/>
      <c r="C14" s="15">
        <v>694721.81</v>
      </c>
      <c r="D14" s="15">
        <v>8581.07</v>
      </c>
      <c r="E14" s="15">
        <v>703302.88</v>
      </c>
      <c r="F14" s="15">
        <v>663676.84</v>
      </c>
      <c r="G14" s="15">
        <v>651817.24</v>
      </c>
      <c r="H14" s="15">
        <v>39626.04</v>
      </c>
    </row>
    <row r="15" spans="1:8" x14ac:dyDescent="0.2">
      <c r="A15" s="4" t="s">
        <v>141</v>
      </c>
      <c r="B15" s="24"/>
      <c r="C15" s="15">
        <v>1316714.99</v>
      </c>
      <c r="D15" s="15">
        <v>-83438.179999999993</v>
      </c>
      <c r="E15" s="15">
        <v>1233276.81</v>
      </c>
      <c r="F15" s="15">
        <v>1207433.56</v>
      </c>
      <c r="G15" s="15">
        <v>1178162.3999999999</v>
      </c>
      <c r="H15" s="15">
        <v>25843.25</v>
      </c>
    </row>
    <row r="16" spans="1:8" x14ac:dyDescent="0.2">
      <c r="A16" s="4" t="s">
        <v>142</v>
      </c>
      <c r="B16" s="24"/>
      <c r="C16" s="15">
        <v>334032.90999999997</v>
      </c>
      <c r="D16" s="15">
        <v>-8371.2000000000007</v>
      </c>
      <c r="E16" s="15">
        <v>325661.71000000002</v>
      </c>
      <c r="F16" s="15">
        <v>327838.84999999998</v>
      </c>
      <c r="G16" s="15">
        <v>318555.40999999997</v>
      </c>
      <c r="H16" s="15">
        <v>-2177.14</v>
      </c>
    </row>
    <row r="17" spans="1:8" x14ac:dyDescent="0.2">
      <c r="A17" s="4"/>
      <c r="B17" s="24"/>
      <c r="C17" s="15"/>
      <c r="D17" s="15"/>
      <c r="E17" s="15"/>
      <c r="F17" s="15"/>
      <c r="G17" s="15"/>
      <c r="H17" s="15"/>
    </row>
    <row r="18" spans="1:8" x14ac:dyDescent="0.2">
      <c r="A18" s="4"/>
      <c r="B18" s="27"/>
      <c r="C18" s="16"/>
      <c r="D18" s="16"/>
      <c r="E18" s="16"/>
      <c r="F18" s="16"/>
      <c r="G18" s="16"/>
      <c r="H18" s="16"/>
    </row>
    <row r="19" spans="1:8" x14ac:dyDescent="0.2">
      <c r="A19" s="28"/>
      <c r="B19" s="49" t="s">
        <v>53</v>
      </c>
      <c r="C19" s="25">
        <v>12213986.949999999</v>
      </c>
      <c r="D19" s="25">
        <v>-664679.93000000005</v>
      </c>
      <c r="E19" s="25">
        <v>11549307.02</v>
      </c>
      <c r="F19" s="25">
        <v>10741262.300000001</v>
      </c>
      <c r="G19" s="25">
        <v>10472796.85</v>
      </c>
      <c r="H19" s="25">
        <v>808044.72</v>
      </c>
    </row>
    <row r="22" spans="1:8" ht="45" customHeight="1" x14ac:dyDescent="0.2">
      <c r="A22" s="56" t="s">
        <v>132</v>
      </c>
      <c r="B22" s="57"/>
      <c r="C22" s="57"/>
      <c r="D22" s="57"/>
      <c r="E22" s="57"/>
      <c r="F22" s="57"/>
      <c r="G22" s="57"/>
      <c r="H22" s="58"/>
    </row>
    <row r="24" spans="1:8" x14ac:dyDescent="0.2">
      <c r="A24" s="61" t="s">
        <v>54</v>
      </c>
      <c r="B24" s="62"/>
      <c r="C24" s="56" t="s">
        <v>60</v>
      </c>
      <c r="D24" s="57"/>
      <c r="E24" s="57"/>
      <c r="F24" s="57"/>
      <c r="G24" s="58"/>
      <c r="H24" s="59" t="s">
        <v>59</v>
      </c>
    </row>
    <row r="25" spans="1:8" ht="22.5" x14ac:dyDescent="0.2">
      <c r="A25" s="63"/>
      <c r="B25" s="64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60"/>
    </row>
    <row r="26" spans="1:8" x14ac:dyDescent="0.2">
      <c r="A26" s="65"/>
      <c r="B26" s="66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30"/>
      <c r="B27" s="31"/>
      <c r="C27" s="35"/>
      <c r="D27" s="35"/>
      <c r="E27" s="35"/>
      <c r="F27" s="35"/>
      <c r="G27" s="35"/>
      <c r="H27" s="35"/>
    </row>
    <row r="28" spans="1:8" x14ac:dyDescent="0.2">
      <c r="A28" s="4" t="s">
        <v>8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 t="s">
        <v>9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10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 t="s">
        <v>11</v>
      </c>
      <c r="B31" s="2"/>
      <c r="C31" s="36"/>
      <c r="D31" s="36"/>
      <c r="E31" s="36"/>
      <c r="F31" s="36"/>
      <c r="G31" s="36"/>
      <c r="H31" s="36"/>
    </row>
    <row r="32" spans="1:8" x14ac:dyDescent="0.2">
      <c r="A32" s="4"/>
      <c r="B32" s="2"/>
      <c r="C32" s="37"/>
      <c r="D32" s="37"/>
      <c r="E32" s="37"/>
      <c r="F32" s="37"/>
      <c r="G32" s="37"/>
      <c r="H32" s="37"/>
    </row>
    <row r="33" spans="1:9" x14ac:dyDescent="0.2">
      <c r="A33" s="28"/>
      <c r="B33" s="49" t="s">
        <v>53</v>
      </c>
      <c r="C33" s="25">
        <f t="shared" ref="C33:H33" si="0">C31+C30+C29+C28</f>
        <v>0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25">
        <f t="shared" si="0"/>
        <v>0</v>
      </c>
    </row>
    <row r="36" spans="1:9" ht="45" customHeight="1" x14ac:dyDescent="0.2">
      <c r="A36" s="56" t="s">
        <v>131</v>
      </c>
      <c r="B36" s="57"/>
      <c r="C36" s="57"/>
      <c r="D36" s="57"/>
      <c r="E36" s="57"/>
      <c r="F36" s="57"/>
      <c r="G36" s="57"/>
      <c r="H36" s="58"/>
    </row>
    <row r="37" spans="1:9" x14ac:dyDescent="0.2">
      <c r="A37" s="61" t="s">
        <v>54</v>
      </c>
      <c r="B37" s="62"/>
      <c r="C37" s="56" t="s">
        <v>60</v>
      </c>
      <c r="D37" s="57"/>
      <c r="E37" s="57"/>
      <c r="F37" s="57"/>
      <c r="G37" s="58"/>
      <c r="H37" s="59" t="s">
        <v>59</v>
      </c>
    </row>
    <row r="38" spans="1:9" ht="22.5" x14ac:dyDescent="0.2">
      <c r="A38" s="63"/>
      <c r="B38" s="64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60"/>
    </row>
    <row r="39" spans="1:9" x14ac:dyDescent="0.2">
      <c r="A39" s="65"/>
      <c r="B39" s="66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9" x14ac:dyDescent="0.2">
      <c r="A40" s="30"/>
      <c r="B40" s="31"/>
      <c r="C40" s="35"/>
      <c r="D40" s="35"/>
      <c r="E40" s="35"/>
      <c r="F40" s="35"/>
      <c r="G40" s="35"/>
      <c r="H40" s="35"/>
    </row>
    <row r="41" spans="1:9" ht="22.5" x14ac:dyDescent="0.2">
      <c r="A41" s="4"/>
      <c r="B41" s="33" t="s">
        <v>13</v>
      </c>
      <c r="C41" s="36">
        <v>12213986.949999999</v>
      </c>
      <c r="D41" s="36">
        <v>-664679.93000000005</v>
      </c>
      <c r="E41" s="36">
        <v>11549307.02</v>
      </c>
      <c r="F41" s="36">
        <v>10741262.300000001</v>
      </c>
      <c r="G41" s="36">
        <v>10472796.85</v>
      </c>
      <c r="H41" s="36">
        <v>808044.72</v>
      </c>
      <c r="I41" s="51"/>
    </row>
    <row r="42" spans="1:9" x14ac:dyDescent="0.2">
      <c r="A42" s="4"/>
      <c r="B42" s="33"/>
      <c r="C42" s="36"/>
      <c r="D42" s="36"/>
      <c r="E42" s="36"/>
      <c r="F42" s="36"/>
      <c r="G42" s="36"/>
      <c r="H42" s="36"/>
    </row>
    <row r="43" spans="1:9" x14ac:dyDescent="0.2">
      <c r="A43" s="4"/>
      <c r="B43" s="33" t="s">
        <v>12</v>
      </c>
      <c r="C43" s="36"/>
      <c r="D43" s="36"/>
      <c r="E43" s="36"/>
      <c r="F43" s="36"/>
      <c r="G43" s="36"/>
      <c r="H43" s="36"/>
    </row>
    <row r="44" spans="1:9" x14ac:dyDescent="0.2">
      <c r="A44" s="4"/>
      <c r="B44" s="33"/>
      <c r="C44" s="36"/>
      <c r="D44" s="36"/>
      <c r="E44" s="36"/>
      <c r="F44" s="36"/>
      <c r="G44" s="36"/>
      <c r="H44" s="36"/>
    </row>
    <row r="45" spans="1:9" ht="22.5" x14ac:dyDescent="0.2">
      <c r="A45" s="4"/>
      <c r="B45" s="33" t="s">
        <v>14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51"/>
    </row>
    <row r="46" spans="1:9" x14ac:dyDescent="0.2">
      <c r="A46" s="4"/>
      <c r="B46" s="33"/>
      <c r="C46" s="36"/>
      <c r="D46" s="36"/>
      <c r="E46" s="36"/>
      <c r="F46" s="36"/>
      <c r="G46" s="36"/>
      <c r="H46" s="36"/>
    </row>
    <row r="47" spans="1:9" ht="22.5" x14ac:dyDescent="0.2">
      <c r="A47" s="4"/>
      <c r="B47" s="33" t="s">
        <v>26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ht="22.5" x14ac:dyDescent="0.2">
      <c r="A49" s="4"/>
      <c r="B49" s="33" t="s">
        <v>27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51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34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x14ac:dyDescent="0.2">
      <c r="A53" s="4"/>
      <c r="B53" s="33" t="s">
        <v>15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</row>
    <row r="54" spans="1:9" x14ac:dyDescent="0.2">
      <c r="A54" s="32"/>
      <c r="B54" s="34"/>
      <c r="C54" s="37"/>
      <c r="D54" s="37"/>
      <c r="E54" s="37"/>
      <c r="F54" s="37"/>
      <c r="G54" s="37"/>
      <c r="H54" s="37"/>
    </row>
    <row r="55" spans="1:9" x14ac:dyDescent="0.2">
      <c r="A55" s="28"/>
      <c r="B55" s="49" t="s">
        <v>53</v>
      </c>
      <c r="C55" s="25">
        <f t="shared" ref="C55:H55" si="1">C53+C51+C49+C47+C45+C43+C41</f>
        <v>12213986.949999999</v>
      </c>
      <c r="D55" s="25">
        <f t="shared" si="1"/>
        <v>-664679.93000000005</v>
      </c>
      <c r="E55" s="25">
        <f t="shared" si="1"/>
        <v>11549307.02</v>
      </c>
      <c r="F55" s="25">
        <f t="shared" si="1"/>
        <v>10741262.300000001</v>
      </c>
      <c r="G55" s="25">
        <f t="shared" si="1"/>
        <v>10472796.85</v>
      </c>
      <c r="H55" s="25">
        <f t="shared" si="1"/>
        <v>808044.72</v>
      </c>
    </row>
    <row r="60" spans="1:9" x14ac:dyDescent="0.2">
      <c r="B60" s="34"/>
      <c r="E60" s="34"/>
      <c r="F60" s="34"/>
      <c r="G60" s="34"/>
    </row>
    <row r="61" spans="1:9" s="54" customFormat="1" x14ac:dyDescent="0.2">
      <c r="A61" s="53"/>
      <c r="B61" s="54" t="s">
        <v>144</v>
      </c>
      <c r="E61" s="54" t="s">
        <v>145</v>
      </c>
    </row>
    <row r="62" spans="1:9" s="54" customFormat="1" ht="11.25" customHeight="1" x14ac:dyDescent="0.2">
      <c r="A62" s="53"/>
      <c r="B62" s="54" t="s">
        <v>146</v>
      </c>
      <c r="E62" s="54" t="s">
        <v>147</v>
      </c>
    </row>
    <row r="63" spans="1:9" s="54" customFormat="1" x14ac:dyDescent="0.2">
      <c r="A63" s="53"/>
    </row>
    <row r="64" spans="1:9" s="54" customFormat="1" x14ac:dyDescent="0.2">
      <c r="A64" s="53"/>
      <c r="C64" s="55"/>
      <c r="D64" s="55"/>
    </row>
    <row r="65" spans="1:2" s="54" customFormat="1" ht="22.5" customHeight="1" x14ac:dyDescent="0.2">
      <c r="A65" s="53"/>
      <c r="B65" s="54" t="s">
        <v>148</v>
      </c>
    </row>
  </sheetData>
  <sheetProtection formatCells="0" formatColumns="0" formatRows="0" insertRows="0" deleteRows="0" autoFilter="0"/>
  <mergeCells count="12">
    <mergeCell ref="A36:H36"/>
    <mergeCell ref="A37:B39"/>
    <mergeCell ref="C37:G37"/>
    <mergeCell ref="H37:H38"/>
    <mergeCell ref="A1:H1"/>
    <mergeCell ref="A3:B5"/>
    <mergeCell ref="A22:H22"/>
    <mergeCell ref="A24:B26"/>
    <mergeCell ref="C3:G3"/>
    <mergeCell ref="H3:H4"/>
    <mergeCell ref="C24:G24"/>
    <mergeCell ref="H24:H2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activeCell="C57" sqref="C5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4282538.3600000003</v>
      </c>
      <c r="D6" s="15">
        <v>-194136.29</v>
      </c>
      <c r="E6" s="15">
        <v>4088402.07</v>
      </c>
      <c r="F6" s="15">
        <v>3786630.63</v>
      </c>
      <c r="G6" s="15">
        <v>3701814.13</v>
      </c>
      <c r="H6" s="15">
        <v>301771.44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3367344.62</v>
      </c>
      <c r="D9" s="15">
        <v>-171119.77</v>
      </c>
      <c r="E9" s="15">
        <v>3196224.85</v>
      </c>
      <c r="F9" s="15">
        <v>2884380.22</v>
      </c>
      <c r="G9" s="15">
        <v>2829222.94</v>
      </c>
      <c r="H9" s="15">
        <v>311844.63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915193.74</v>
      </c>
      <c r="D11" s="15">
        <v>-23016.52</v>
      </c>
      <c r="E11" s="15">
        <v>892177.22</v>
      </c>
      <c r="F11" s="15">
        <v>902250.41</v>
      </c>
      <c r="G11" s="15">
        <v>872591.19</v>
      </c>
      <c r="H11" s="15">
        <v>-10073.19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7931448.5899999999</v>
      </c>
      <c r="D16" s="15">
        <v>-470543.64</v>
      </c>
      <c r="E16" s="15">
        <v>7460904.9500000002</v>
      </c>
      <c r="F16" s="15">
        <v>6954631.6699999999</v>
      </c>
      <c r="G16" s="15">
        <v>6770982.7199999997</v>
      </c>
      <c r="H16" s="15">
        <v>506273.28000000003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7931448.5899999999</v>
      </c>
      <c r="D19" s="15">
        <v>-470543.64</v>
      </c>
      <c r="E19" s="15">
        <v>7460904.9500000002</v>
      </c>
      <c r="F19" s="15">
        <v>6954631.6699999999</v>
      </c>
      <c r="G19" s="15">
        <v>6770982.7199999997</v>
      </c>
      <c r="H19" s="15">
        <v>506273.28000000003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12213986.949999999</v>
      </c>
      <c r="D42" s="25">
        <f t="shared" si="0"/>
        <v>-664679.93000000005</v>
      </c>
      <c r="E42" s="25">
        <f t="shared" si="0"/>
        <v>11549307.02</v>
      </c>
      <c r="F42" s="25">
        <f t="shared" si="0"/>
        <v>10741262.300000001</v>
      </c>
      <c r="G42" s="25">
        <f t="shared" si="0"/>
        <v>10472796.85</v>
      </c>
      <c r="H42" s="25">
        <f t="shared" si="0"/>
        <v>808044.72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s="1" customFormat="1" x14ac:dyDescent="0.2">
      <c r="B46" s="34"/>
      <c r="E46" s="34"/>
      <c r="F46" s="34"/>
      <c r="G46" s="34"/>
    </row>
    <row r="47" spans="1:8" s="54" customFormat="1" x14ac:dyDescent="0.2">
      <c r="A47" s="53"/>
      <c r="B47" s="54" t="s">
        <v>144</v>
      </c>
      <c r="E47" s="54" t="s">
        <v>145</v>
      </c>
    </row>
    <row r="48" spans="1:8" s="54" customFormat="1" ht="11.25" customHeight="1" x14ac:dyDescent="0.2">
      <c r="A48" s="53"/>
      <c r="B48" s="54" t="s">
        <v>146</v>
      </c>
      <c r="E48" s="54" t="s">
        <v>147</v>
      </c>
    </row>
    <row r="49" spans="1:4" s="54" customFormat="1" x14ac:dyDescent="0.2">
      <c r="A49" s="53"/>
    </row>
    <row r="50" spans="1:4" s="54" customFormat="1" x14ac:dyDescent="0.2">
      <c r="A50" s="53"/>
      <c r="C50" s="55"/>
      <c r="D50" s="55"/>
    </row>
    <row r="51" spans="1:4" s="54" customFormat="1" ht="22.5" customHeight="1" x14ac:dyDescent="0.2">
      <c r="A51" s="53"/>
      <c r="B51" s="54" t="s">
        <v>148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2021-02-25T15:53:44Z</cp:lastPrinted>
  <dcterms:created xsi:type="dcterms:W3CDTF">2014-02-10T03:37:14Z</dcterms:created>
  <dcterms:modified xsi:type="dcterms:W3CDTF">2021-02-25T15:53:48Z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